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delaP\Documents\Městský útulek\MÚ Opava, VŘ\Městský útulek Opava, VŘ\Celková projektová dokumentace-soutěž\C - MÚ Opava - rozpočty\"/>
    </mc:Choice>
  </mc:AlternateContent>
  <xr:revisionPtr revIDLastSave="0" documentId="13_ncr:1_{22E8C925-25A9-4490-86A5-05DB04D7EDD9}" xr6:coauthVersionLast="47" xr6:coauthVersionMax="47" xr10:uidLastSave="{00000000-0000-0000-0000-000000000000}"/>
  <bookViews>
    <workbookView xWindow="1515" yWindow="675" windowWidth="24495" windowHeight="13620" xr2:uid="{00000000-000D-0000-FFFF-FFFF00000000}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Hlk109291470" localSheetId="0">List1!$B$3</definedName>
    <definedName name="_Hlk207186098" localSheetId="0">List1!$B$3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1" l="1"/>
  <c r="D17" i="1"/>
  <c r="D18" i="1" l="1"/>
  <c r="D23" i="1" l="1"/>
  <c r="D21" i="1" l="1"/>
  <c r="D13" i="1" l="1"/>
  <c r="D15" i="1" l="1"/>
  <c r="D14" i="1" l="1"/>
  <c r="D20" i="1"/>
  <c r="D12" i="1" l="1"/>
  <c r="D19" i="1" l="1"/>
  <c r="D25" i="1" s="1"/>
  <c r="D29" i="1" l="1"/>
  <c r="D27" i="1"/>
</calcChain>
</file>

<file path=xl/sharedStrings.xml><?xml version="1.0" encoding="utf-8"?>
<sst xmlns="http://schemas.openxmlformats.org/spreadsheetml/2006/main" count="20" uniqueCount="20">
  <si>
    <t>Celkové sestavení rozpočtu</t>
  </si>
  <si>
    <t>Cena bez DPH</t>
  </si>
  <si>
    <t>Celkem bez DPH</t>
  </si>
  <si>
    <t>JKSO 801</t>
  </si>
  <si>
    <t>DPH 21%</t>
  </si>
  <si>
    <t>Cena celkem s DPH 21%</t>
  </si>
  <si>
    <t>k.ú. OPAVA-PŘEDMĚSTÍ (711578), p.č. 2047/4, 2047/3</t>
  </si>
  <si>
    <t>C - Vedlejší rozpočtové náklady celkově</t>
  </si>
  <si>
    <t>B - Zdravotechnické rozvody okolí</t>
  </si>
  <si>
    <t>B - Zpevněné plochy okolí</t>
  </si>
  <si>
    <t>B - Elektoinstalace okolí</t>
  </si>
  <si>
    <t xml:space="preserve">A - Stavební část budova </t>
  </si>
  <si>
    <t>A - Elektroinstalace budova</t>
  </si>
  <si>
    <t>A - Zdravotechnika budova</t>
  </si>
  <si>
    <t>A - Ústřední vytápění budova</t>
  </si>
  <si>
    <t>A - Vzduchotechnika budova</t>
  </si>
  <si>
    <t>STAVEBNÍ ÚPRAVY BUDOVY + ÚPRAVY OKOLÍ</t>
  </si>
  <si>
    <t>“MĚSTSKÉHO ÚTULKU OPAVA”</t>
  </si>
  <si>
    <t>B - Stavební část oplocení</t>
  </si>
  <si>
    <t>B - Stavební část venkovní přístřešek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</si>
</sst>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sz val="8"/>
      <name val="Arial CE"/>
      <family val="2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5" xfId="0" applyFont="1" applyBorder="1"/>
    <xf numFmtId="0" fontId="6" fillId="0" borderId="6" xfId="0" applyFont="1" applyBorder="1"/>
    <xf numFmtId="2" fontId="6" fillId="0" borderId="11" xfId="0" applyNumberFormat="1" applyFont="1" applyBorder="1" applyAlignment="1">
      <alignment horizontal="center"/>
    </xf>
    <xf numFmtId="0" fontId="7" fillId="0" borderId="0" xfId="0" applyFont="1"/>
    <xf numFmtId="0" fontId="0" fillId="0" borderId="16" xfId="0" applyBorder="1"/>
    <xf numFmtId="0" fontId="0" fillId="0" borderId="17" xfId="0" applyBorder="1"/>
    <xf numFmtId="2" fontId="0" fillId="0" borderId="18" xfId="0" applyNumberForma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2" fontId="11" fillId="0" borderId="13" xfId="0" applyNumberFormat="1" applyFont="1" applyBorder="1" applyAlignment="1">
      <alignment horizontal="center"/>
    </xf>
    <xf numFmtId="2" fontId="11" fillId="0" borderId="18" xfId="0" applyNumberFormat="1" applyFont="1" applyBorder="1" applyAlignment="1">
      <alignment horizontal="center"/>
    </xf>
  </cellXfs>
  <cellStyles count="2">
    <cellStyle name="Normální" xfId="0" builtinId="0"/>
    <cellStyle name="Normální 2" xfId="1" xr:uid="{7A189941-193A-455A-A70B-1E4CA91D084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A%20-%20STAVEBN&#205;%20&#218;PRAVY%20A%20V&#221;M&#282;NA%20ZDROJE%20VYT&#193;P&#282;N&#205;%20&#218;TULKU%20VV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C%20-%20VEDLEJ&#352;&#205;%20ROZPO&#268;TOV&#201;%20N&#193;KLADY%20V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A%20-%20D.1.2.5.2-15_Ps&#237;%20&#250;tulek_M&#283;stsk&#233;%20sady_Opava_DPS_Budova_10.2025_Rozpo&#269;et_Polo&#382;k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A%20-%20DPS_Rozpocet%20-%20ZTI_a_VV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A%20-%20DPS_Rozpocet%20-%20VYT_V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A%20-%20DPS_Rozpocet%20-%20VZT_V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B%20-%20&#344;E&#352;EN&#205;%20OKOL&#205;%20A%20Z&#193;ZEM&#205;%20M&#282;STSK&#201;HO%20&#218;TULKU%20V%20OPAV&#282;%20VV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B%20-%20ROZPO&#268;ET%20(Zpevn&#283;n&#233;%20plochy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B%20-%20D.1.2.5.2-02_Ps&#237;%20&#250;tulek_M&#283;stsk&#233;%20sady_Opava_DPS_Venky_10.2025_Rozpo&#269;et_Polo&#382;ky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-PR&#193;CE/AUTOCAD%202026/Provozovny/Ps&#237;%20&#250;tulek/Celkov&#225;%20projektov&#225;%20dokumentace-sout&#283;&#382;/C%20-%20Rozpo&#269;ty/B%20-%20KANALIZACE%20A%20VODOVOD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01 Pol"/>
      <sheetName val="A - STAVEBNÍ ÚPRAVY A VÝMĚNA ZD"/>
    </sheetNames>
    <definedNames>
      <definedName name="ZakladDPHZakl" refersTo="='Stavba'!$G$25"/>
    </definedNames>
    <sheetDataSet>
      <sheetData sheetId="0" refreshError="1"/>
      <sheetData sheetId="1" refreshError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3 05 Pol"/>
      <sheetName val="C - VEDLEJŠÍ ROZPOČTOVÉ NÁKLADY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materiál silno"/>
      <sheetName val="montáž silno"/>
    </sheetNames>
    <sheetDataSet>
      <sheetData sheetId="0">
        <row r="20">
          <cell r="E20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  <sheetName val="A - DPS_Rozpocet - ZTI_a_VV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  <sheetName val="A - DPS_Rozpocet - VYT_VV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Rozpočet Pol"/>
      <sheetName val="A - DPS_Rozpocet - VZT_VV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2 02 Pol"/>
      <sheetName val="02 03 Pol"/>
    </sheetNames>
    <sheetDataSet>
      <sheetData sheetId="0" refreshError="1"/>
      <sheetData sheetId="1">
        <row r="41">
          <cell r="G41">
            <v>0</v>
          </cell>
        </row>
        <row r="42">
          <cell r="G42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>
        <row r="24">
          <cell r="C24">
            <v>0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materiál silno"/>
      <sheetName val="montáž silno"/>
    </sheetNames>
    <sheetDataSet>
      <sheetData sheetId="0">
        <row r="20">
          <cell r="E20">
            <v>0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2 04 Pol"/>
      <sheetName val="B - KANALIZACE A VODOVOD VV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2"/>
  <sheetViews>
    <sheetView tabSelected="1" zoomScale="150" zoomScaleNormal="150" workbookViewId="0">
      <selection activeCell="D11" sqref="D11"/>
    </sheetView>
  </sheetViews>
  <sheetFormatPr defaultRowHeight="15" x14ac:dyDescent="0.25"/>
  <cols>
    <col min="1" max="1" width="3.28515625" customWidth="1"/>
    <col min="2" max="2" width="39" customWidth="1"/>
    <col min="3" max="3" width="4.85546875" customWidth="1"/>
    <col min="4" max="4" width="21.5703125" customWidth="1"/>
  </cols>
  <sheetData>
    <row r="1" spans="2:4" s="1" customFormat="1" ht="23.25" x14ac:dyDescent="0.35">
      <c r="B1" s="1" t="s">
        <v>0</v>
      </c>
    </row>
    <row r="2" spans="2:4" s="1" customFormat="1" ht="16.5" customHeight="1" x14ac:dyDescent="0.35">
      <c r="B2" s="24"/>
    </row>
    <row r="3" spans="2:4" s="28" customFormat="1" ht="17.25" customHeight="1" x14ac:dyDescent="0.25">
      <c r="B3" s="29" t="s">
        <v>16</v>
      </c>
    </row>
    <row r="4" spans="2:4" s="28" customFormat="1" ht="18" customHeight="1" x14ac:dyDescent="0.25">
      <c r="B4" s="29" t="s">
        <v>17</v>
      </c>
    </row>
    <row r="5" spans="2:4" s="28" customFormat="1" ht="20.25" x14ac:dyDescent="0.25">
      <c r="B5" s="29" t="s">
        <v>6</v>
      </c>
    </row>
    <row r="6" spans="2:4" s="28" customFormat="1" ht="18.75" x14ac:dyDescent="0.25"/>
    <row r="7" spans="2:4" x14ac:dyDescent="0.25">
      <c r="D7" t="s">
        <v>3</v>
      </c>
    </row>
    <row r="8" spans="2:4" ht="15.75" thickBot="1" x14ac:dyDescent="0.3"/>
    <row r="9" spans="2:4" ht="16.5" thickTop="1" thickBot="1" x14ac:dyDescent="0.3">
      <c r="B9" s="10"/>
      <c r="C9" s="11"/>
      <c r="D9" s="15" t="s">
        <v>1</v>
      </c>
    </row>
    <row r="10" spans="2:4" ht="15.75" thickTop="1" x14ac:dyDescent="0.25">
      <c r="B10" s="3"/>
      <c r="C10" s="4"/>
      <c r="D10" s="16"/>
    </row>
    <row r="11" spans="2:4" x14ac:dyDescent="0.25">
      <c r="B11" s="5" t="s">
        <v>11</v>
      </c>
      <c r="C11" s="2"/>
      <c r="D11" s="30">
        <f>[1]!ZakladDPHZakl</f>
        <v>0</v>
      </c>
    </row>
    <row r="12" spans="2:4" x14ac:dyDescent="0.25">
      <c r="B12" s="5" t="s">
        <v>12</v>
      </c>
      <c r="C12" s="2"/>
      <c r="D12" s="14">
        <f>[2]Rekapitulace!$E$20</f>
        <v>0</v>
      </c>
    </row>
    <row r="13" spans="2:4" x14ac:dyDescent="0.25">
      <c r="B13" s="25" t="s">
        <v>13</v>
      </c>
      <c r="C13" s="26"/>
      <c r="D13" s="27">
        <f>[3]!ZakladDPHZakl</f>
        <v>0</v>
      </c>
    </row>
    <row r="14" spans="2:4" x14ac:dyDescent="0.25">
      <c r="B14" s="25" t="s">
        <v>14</v>
      </c>
      <c r="C14" s="26"/>
      <c r="D14" s="27">
        <f>[4]!ZakladDPHZakl</f>
        <v>0</v>
      </c>
    </row>
    <row r="15" spans="2:4" x14ac:dyDescent="0.25">
      <c r="B15" s="25" t="s">
        <v>15</v>
      </c>
      <c r="C15" s="26"/>
      <c r="D15" s="27">
        <f>[5]!ZakladDPHZakl</f>
        <v>0</v>
      </c>
    </row>
    <row r="16" spans="2:4" x14ac:dyDescent="0.25">
      <c r="B16" s="25"/>
      <c r="C16" s="26"/>
      <c r="D16" s="27"/>
    </row>
    <row r="17" spans="2:4" x14ac:dyDescent="0.25">
      <c r="B17" s="25" t="s">
        <v>18</v>
      </c>
      <c r="C17" s="26"/>
      <c r="D17" s="31">
        <f>[6]Stavba!$G$41</f>
        <v>0</v>
      </c>
    </row>
    <row r="18" spans="2:4" x14ac:dyDescent="0.25">
      <c r="B18" s="25" t="s">
        <v>19</v>
      </c>
      <c r="C18" s="26"/>
      <c r="D18" s="31">
        <f>[6]Stavba!$G$42</f>
        <v>0</v>
      </c>
    </row>
    <row r="19" spans="2:4" x14ac:dyDescent="0.25">
      <c r="B19" s="25" t="s">
        <v>9</v>
      </c>
      <c r="C19" s="26"/>
      <c r="D19" s="27">
        <f>[7]Rekapitulace!$C$24</f>
        <v>0</v>
      </c>
    </row>
    <row r="20" spans="2:4" x14ac:dyDescent="0.25">
      <c r="B20" s="25" t="s">
        <v>10</v>
      </c>
      <c r="C20" s="26"/>
      <c r="D20" s="27">
        <f>[8]Rekapitulace!$E$20</f>
        <v>0</v>
      </c>
    </row>
    <row r="21" spans="2:4" x14ac:dyDescent="0.25">
      <c r="B21" s="25" t="s">
        <v>8</v>
      </c>
      <c r="C21" s="26"/>
      <c r="D21" s="27">
        <f>[9]!ZakladDPHZakl</f>
        <v>0</v>
      </c>
    </row>
    <row r="22" spans="2:4" x14ac:dyDescent="0.25">
      <c r="B22" s="25"/>
      <c r="C22" s="26"/>
      <c r="D22" s="27"/>
    </row>
    <row r="23" spans="2:4" x14ac:dyDescent="0.25">
      <c r="B23" s="25" t="s">
        <v>7</v>
      </c>
      <c r="C23" s="26"/>
      <c r="D23" s="31">
        <f>[10]!ZakladDPHZakl</f>
        <v>0</v>
      </c>
    </row>
    <row r="24" spans="2:4" ht="15.75" thickBot="1" x14ac:dyDescent="0.3">
      <c r="B24" s="6"/>
      <c r="C24" s="7"/>
      <c r="D24" s="12"/>
    </row>
    <row r="25" spans="2:4" ht="15.75" thickTop="1" x14ac:dyDescent="0.25">
      <c r="B25" s="8" t="s">
        <v>2</v>
      </c>
      <c r="C25" s="9"/>
      <c r="D25" s="13">
        <f>SUM(D11:D24)</f>
        <v>0</v>
      </c>
    </row>
    <row r="26" spans="2:4" x14ac:dyDescent="0.25">
      <c r="B26" s="8"/>
      <c r="C26" s="9"/>
      <c r="D26" s="13"/>
    </row>
    <row r="27" spans="2:4" x14ac:dyDescent="0.25">
      <c r="B27" s="8" t="s">
        <v>4</v>
      </c>
      <c r="C27" s="9"/>
      <c r="D27" s="13">
        <f>D25*0.21</f>
        <v>0</v>
      </c>
    </row>
    <row r="28" spans="2:4" x14ac:dyDescent="0.25">
      <c r="B28" s="8"/>
      <c r="C28" s="9"/>
      <c r="D28" s="13"/>
    </row>
    <row r="29" spans="2:4" ht="15.75" thickBot="1" x14ac:dyDescent="0.3">
      <c r="B29" s="21" t="s">
        <v>5</v>
      </c>
      <c r="C29" s="22"/>
      <c r="D29" s="23">
        <f>D25*1.21</f>
        <v>0</v>
      </c>
    </row>
    <row r="30" spans="2:4" ht="15.75" thickTop="1" x14ac:dyDescent="0.25"/>
    <row r="32" spans="2:4" x14ac:dyDescent="0.25">
      <c r="B32" s="19"/>
    </row>
    <row r="33" spans="2:2" x14ac:dyDescent="0.25">
      <c r="B33" s="20"/>
    </row>
    <row r="34" spans="2:2" x14ac:dyDescent="0.25">
      <c r="B34" s="20"/>
    </row>
    <row r="35" spans="2:2" x14ac:dyDescent="0.25">
      <c r="B35" s="19"/>
    </row>
    <row r="36" spans="2:2" x14ac:dyDescent="0.25">
      <c r="B36" s="19"/>
    </row>
    <row r="37" spans="2:2" x14ac:dyDescent="0.25">
      <c r="B37" s="17"/>
    </row>
    <row r="38" spans="2:2" x14ac:dyDescent="0.25">
      <c r="B38" s="17"/>
    </row>
    <row r="41" spans="2:2" s="18" customFormat="1" x14ac:dyDescent="0.25"/>
    <row r="42" spans="2:2" s="18" customFormat="1" x14ac:dyDescent="0.25"/>
  </sheetData>
  <sheetProtection algorithmName="SHA-512" hashValue="fe3fgMg/Fx8PZJkDRAgUlm5slSwCGH3HEC/iCu+zutMP6uZCAiWwkHtmk6jOmYNVpdfH++M7/wRwJP5fTt8ryw==" saltValue="NjPo3W/s+3kICBUVZyivTw==" spinCount="100000" sheet="1" objects="1" scenarios="1"/>
  <phoneticPr fontId="0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List1!_Hlk109291470</vt:lpstr>
      <vt:lpstr>List1!_Hlk207186098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Pospíšil</dc:creator>
  <cp:lastModifiedBy>Kudela Petr</cp:lastModifiedBy>
  <cp:lastPrinted>2026-02-16T09:48:02Z</cp:lastPrinted>
  <dcterms:created xsi:type="dcterms:W3CDTF">2013-01-22T17:46:45Z</dcterms:created>
  <dcterms:modified xsi:type="dcterms:W3CDTF">2026-02-20T10:39:53Z</dcterms:modified>
</cp:coreProperties>
</file>